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90" windowWidth="19440" windowHeight="9465"/>
  </bookViews>
  <sheets>
    <sheet name="Лист1" sheetId="1" r:id="rId1"/>
  </sheets>
  <definedNames>
    <definedName name="_GoBack" localSheetId="0">Лист1!#REF!</definedName>
    <definedName name="_xlnm.Print_Titles" localSheetId="0">Лист1!$7:$7</definedName>
  </definedNames>
  <calcPr calcId="144525"/>
</workbook>
</file>

<file path=xl/calcChain.xml><?xml version="1.0" encoding="utf-8"?>
<calcChain xmlns="http://schemas.openxmlformats.org/spreadsheetml/2006/main">
  <c r="R19" i="1" l="1"/>
  <c r="O19" i="1"/>
  <c r="G19" i="1"/>
  <c r="E19" i="1"/>
  <c r="C14" i="1" l="1"/>
  <c r="C15" i="1" l="1"/>
  <c r="O15" i="1" s="1"/>
  <c r="C12" i="1"/>
  <c r="E10" i="1"/>
  <c r="G10" i="1"/>
  <c r="C21" i="1" l="1"/>
  <c r="Q21" i="1"/>
  <c r="N21" i="1"/>
  <c r="L21" i="1"/>
  <c r="J21" i="1"/>
  <c r="H21" i="1"/>
  <c r="F21" i="1"/>
  <c r="D21" i="1"/>
  <c r="R20" i="1"/>
  <c r="O20" i="1"/>
  <c r="M20" i="1"/>
  <c r="K20" i="1"/>
  <c r="I20" i="1"/>
  <c r="G20" i="1"/>
  <c r="E20" i="1"/>
  <c r="R18" i="1"/>
  <c r="O18" i="1"/>
  <c r="M18" i="1"/>
  <c r="K18" i="1"/>
  <c r="I18" i="1"/>
  <c r="G18" i="1"/>
  <c r="E18" i="1"/>
  <c r="Q16" i="1"/>
  <c r="N16" i="1"/>
  <c r="L16" i="1"/>
  <c r="J16" i="1"/>
  <c r="H16" i="1"/>
  <c r="F16" i="1"/>
  <c r="D16" i="1"/>
  <c r="C16" i="1"/>
  <c r="R16" i="1" s="1"/>
  <c r="R15" i="1"/>
  <c r="M15" i="1"/>
  <c r="K15" i="1"/>
  <c r="I15" i="1"/>
  <c r="G15" i="1"/>
  <c r="E15" i="1"/>
  <c r="R14" i="1"/>
  <c r="O14" i="1"/>
  <c r="M14" i="1"/>
  <c r="K14" i="1"/>
  <c r="I14" i="1"/>
  <c r="G14" i="1"/>
  <c r="E14" i="1"/>
  <c r="R11" i="1"/>
  <c r="O11" i="1"/>
  <c r="M11" i="1"/>
  <c r="K11" i="1"/>
  <c r="Q12" i="1"/>
  <c r="N12" i="1"/>
  <c r="L12" i="1"/>
  <c r="J12" i="1"/>
  <c r="H12" i="1"/>
  <c r="F12" i="1"/>
  <c r="I11" i="1"/>
  <c r="G11" i="1"/>
  <c r="R10" i="1"/>
  <c r="O10" i="1"/>
  <c r="M10" i="1"/>
  <c r="K10" i="1"/>
  <c r="I10" i="1"/>
  <c r="E11" i="1"/>
  <c r="R21" i="1" l="1"/>
  <c r="Q22" i="1"/>
  <c r="L22" i="1"/>
  <c r="C22" i="1"/>
  <c r="E21" i="1"/>
  <c r="G21" i="1"/>
  <c r="I21" i="1"/>
  <c r="K21" i="1"/>
  <c r="M21" i="1"/>
  <c r="O21" i="1"/>
  <c r="E16" i="1"/>
  <c r="G16" i="1"/>
  <c r="I16" i="1"/>
  <c r="K16" i="1"/>
  <c r="M16" i="1"/>
  <c r="O16" i="1"/>
  <c r="D12" i="1"/>
  <c r="H22" i="1"/>
  <c r="D22" i="1" l="1"/>
  <c r="E22" i="1" s="1"/>
  <c r="E12" i="1"/>
  <c r="G12" i="1"/>
  <c r="I12" i="1"/>
  <c r="R12" i="1"/>
  <c r="O12" i="1"/>
  <c r="M12" i="1"/>
  <c r="K12" i="1"/>
  <c r="J22" i="1"/>
  <c r="F22" i="1"/>
  <c r="N22" i="1"/>
  <c r="G22" i="1" l="1"/>
  <c r="K22" i="1" s="1"/>
  <c r="M22" i="1" s="1"/>
  <c r="R22" i="1" s="1"/>
</calcChain>
</file>

<file path=xl/sharedStrings.xml><?xml version="1.0" encoding="utf-8"?>
<sst xmlns="http://schemas.openxmlformats.org/spreadsheetml/2006/main" count="49" uniqueCount="38">
  <si>
    <t>Наименование профессий (специальностей)</t>
  </si>
  <si>
    <t>всего</t>
  </si>
  <si>
    <t>%</t>
  </si>
  <si>
    <t>в ПОО</t>
  </si>
  <si>
    <t>ППКРС</t>
  </si>
  <si>
    <t>Всего</t>
  </si>
  <si>
    <t>всего     (чел)</t>
  </si>
  <si>
    <t>ППССЗ</t>
  </si>
  <si>
    <t>Код профессии (специаль-ности)</t>
  </si>
  <si>
    <t>Итого по ППКРС</t>
  </si>
  <si>
    <t>Итого по ПО</t>
  </si>
  <si>
    <t>Итого по ППССЗ</t>
  </si>
  <si>
    <t>Зарегистрировано в службе занятости населения, чел.</t>
  </si>
  <si>
    <t>Призваны 
в ВС РФ, чел.</t>
  </si>
  <si>
    <t>Продолжили обучение, чел.</t>
  </si>
  <si>
    <t>Трудоустроено, чел.</t>
  </si>
  <si>
    <t>В отпуске по уходу за ребенком, чел.</t>
  </si>
  <si>
    <t>Профессиональное обучение</t>
  </si>
  <si>
    <t xml:space="preserve">Таблица 3  </t>
  </si>
  <si>
    <t>по программам ПССЗ</t>
  </si>
  <si>
    <t>по программам ПКРС</t>
  </si>
  <si>
    <t>в вузах</t>
  </si>
  <si>
    <t>Всего выпускников очной формы обучения, чел.</t>
  </si>
  <si>
    <r>
      <t xml:space="preserve">в т.ч. на территории Ивановской области 
</t>
    </r>
    <r>
      <rPr>
        <sz val="10"/>
        <color theme="1"/>
        <rFont val="Times New Roman"/>
        <family val="1"/>
        <charset val="204"/>
      </rPr>
      <t>(из гр.14)</t>
    </r>
  </si>
  <si>
    <t>19.02.10</t>
  </si>
  <si>
    <t>Технология продукции общественного питания</t>
  </si>
  <si>
    <t>38.02.04</t>
  </si>
  <si>
    <t>16199</t>
  </si>
  <si>
    <t>Оператор электронно-вычислительных и вычислительных машин</t>
  </si>
  <si>
    <t>Коммерция(по отраслям)</t>
  </si>
  <si>
    <t xml:space="preserve">ОГБ ПОУ Кинешемский колледж индустрии питания и торговли                 
ОГБ ПОУ Кинешемский колледж индустрии питания и торговли                 
</t>
  </si>
  <si>
    <t>Прогноз трудоустройства выпускников 2021 года</t>
  </si>
  <si>
    <t>43.01.02</t>
  </si>
  <si>
    <t>Парикмахер</t>
  </si>
  <si>
    <t>43.01.09</t>
  </si>
  <si>
    <t>Повар, кондитер</t>
  </si>
  <si>
    <t>38.02.05</t>
  </si>
  <si>
    <t>Товароведение и экспертиза качества потребительских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</si>
</sst>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0" borderId="0" xfId="1" applyNumberFormat="1" applyFont="1"/>
    <xf numFmtId="0" fontId="5" fillId="0" borderId="0" xfId="0" applyFont="1"/>
    <xf numFmtId="164" fontId="1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8" xfId="1" applyNumberFormat="1" applyFont="1" applyFill="1" applyBorder="1" applyAlignment="1">
      <alignment horizontal="center" vertical="top" wrapText="1"/>
    </xf>
    <xf numFmtId="164" fontId="2" fillId="3" borderId="9" xfId="1" applyNumberFormat="1" applyFont="1" applyFill="1" applyBorder="1" applyAlignment="1">
      <alignment horizontal="center" vertical="top" wrapText="1"/>
    </xf>
    <xf numFmtId="164" fontId="2" fillId="3" borderId="10" xfId="1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Zeros="0" tabSelected="1" view="pageLayout" workbookViewId="0">
      <selection activeCell="P27" sqref="P27"/>
    </sheetView>
  </sheetViews>
  <sheetFormatPr defaultRowHeight="15" x14ac:dyDescent="0.25"/>
  <cols>
    <col min="1" max="1" width="10.7109375" style="9" customWidth="1"/>
    <col min="2" max="2" width="22.5703125" style="1" customWidth="1"/>
    <col min="3" max="3" width="12" customWidth="1"/>
    <col min="4" max="4" width="5.5703125" customWidth="1"/>
    <col min="5" max="5" width="5.5703125" style="4" customWidth="1"/>
    <col min="6" max="6" width="5.5703125" customWidth="1"/>
    <col min="7" max="7" width="5.5703125" style="4" customWidth="1"/>
    <col min="8" max="8" width="5.5703125" customWidth="1"/>
    <col min="9" max="9" width="5.5703125" style="4" customWidth="1"/>
    <col min="10" max="10" width="5.5703125" customWidth="1"/>
    <col min="11" max="11" width="5.5703125" style="4" customWidth="1"/>
    <col min="12" max="12" width="7" customWidth="1"/>
    <col min="13" max="13" width="7" style="4" customWidth="1"/>
    <col min="14" max="14" width="7" customWidth="1"/>
    <col min="15" max="15" width="7" style="4" customWidth="1"/>
    <col min="16" max="16" width="10.5703125" style="4" customWidth="1"/>
    <col min="17" max="17" width="5.5703125" customWidth="1"/>
    <col min="18" max="18" width="5.5703125" style="4" customWidth="1"/>
  </cols>
  <sheetData>
    <row r="1" spans="1:18" ht="18.75" x14ac:dyDescent="0.3">
      <c r="O1" s="28" t="s">
        <v>18</v>
      </c>
      <c r="P1" s="28"/>
      <c r="Q1" s="28"/>
      <c r="R1" s="28"/>
    </row>
    <row r="2" spans="1:18" ht="18.75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63.75" customHeight="1" x14ac:dyDescent="0.25">
      <c r="A3" s="32" t="s">
        <v>8</v>
      </c>
      <c r="B3" s="29" t="s">
        <v>0</v>
      </c>
      <c r="C3" s="25" t="s">
        <v>22</v>
      </c>
      <c r="D3" s="17" t="s">
        <v>13</v>
      </c>
      <c r="E3" s="18"/>
      <c r="F3" s="29" t="s">
        <v>14</v>
      </c>
      <c r="G3" s="29"/>
      <c r="H3" s="29"/>
      <c r="I3" s="29"/>
      <c r="J3" s="29"/>
      <c r="K3" s="29"/>
      <c r="L3" s="29" t="s">
        <v>12</v>
      </c>
      <c r="M3" s="29"/>
      <c r="N3" s="22" t="s">
        <v>15</v>
      </c>
      <c r="O3" s="23"/>
      <c r="P3" s="24"/>
      <c r="Q3" s="29" t="s">
        <v>16</v>
      </c>
      <c r="R3" s="29"/>
    </row>
    <row r="4" spans="1:18" ht="15" customHeight="1" x14ac:dyDescent="0.25">
      <c r="A4" s="32"/>
      <c r="B4" s="29"/>
      <c r="C4" s="26"/>
      <c r="D4" s="29" t="s">
        <v>1</v>
      </c>
      <c r="E4" s="31" t="s">
        <v>2</v>
      </c>
      <c r="F4" s="29" t="s">
        <v>21</v>
      </c>
      <c r="G4" s="29"/>
      <c r="H4" s="29" t="s">
        <v>3</v>
      </c>
      <c r="I4" s="29"/>
      <c r="J4" s="29"/>
      <c r="K4" s="29"/>
      <c r="L4" s="29" t="s">
        <v>6</v>
      </c>
      <c r="M4" s="31" t="s">
        <v>2</v>
      </c>
      <c r="N4" s="29" t="s">
        <v>6</v>
      </c>
      <c r="O4" s="31" t="s">
        <v>2</v>
      </c>
      <c r="P4" s="19" t="s">
        <v>23</v>
      </c>
      <c r="Q4" s="29" t="s">
        <v>6</v>
      </c>
      <c r="R4" s="31" t="s">
        <v>2</v>
      </c>
    </row>
    <row r="5" spans="1:18" ht="40.5" customHeight="1" x14ac:dyDescent="0.25">
      <c r="A5" s="32"/>
      <c r="B5" s="29"/>
      <c r="C5" s="26"/>
      <c r="D5" s="29"/>
      <c r="E5" s="31"/>
      <c r="F5" s="29"/>
      <c r="G5" s="29"/>
      <c r="H5" s="29" t="s">
        <v>19</v>
      </c>
      <c r="I5" s="29"/>
      <c r="J5" s="29" t="s">
        <v>20</v>
      </c>
      <c r="K5" s="29"/>
      <c r="L5" s="29"/>
      <c r="M5" s="31"/>
      <c r="N5" s="29"/>
      <c r="O5" s="31"/>
      <c r="P5" s="20"/>
      <c r="Q5" s="29"/>
      <c r="R5" s="31"/>
    </row>
    <row r="6" spans="1:18" ht="19.5" customHeight="1" x14ac:dyDescent="0.25">
      <c r="A6" s="32"/>
      <c r="B6" s="29"/>
      <c r="C6" s="27"/>
      <c r="D6" s="29"/>
      <c r="E6" s="31"/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29"/>
      <c r="M6" s="31"/>
      <c r="N6" s="29"/>
      <c r="O6" s="31"/>
      <c r="P6" s="21"/>
      <c r="Q6" s="29"/>
      <c r="R6" s="31"/>
    </row>
    <row r="7" spans="1:18" x14ac:dyDescent="0.25">
      <c r="A7" s="13">
        <v>1</v>
      </c>
      <c r="B7" s="11">
        <v>2</v>
      </c>
      <c r="C7" s="16">
        <v>3</v>
      </c>
      <c r="D7" s="15">
        <v>4</v>
      </c>
      <c r="E7" s="16">
        <v>5</v>
      </c>
      <c r="F7" s="15">
        <v>6</v>
      </c>
      <c r="G7" s="16">
        <v>7</v>
      </c>
      <c r="H7" s="15">
        <v>8</v>
      </c>
      <c r="I7" s="16">
        <v>9</v>
      </c>
      <c r="J7" s="15">
        <v>10</v>
      </c>
      <c r="K7" s="16">
        <v>11</v>
      </c>
      <c r="L7" s="15">
        <v>12</v>
      </c>
      <c r="M7" s="16">
        <v>13</v>
      </c>
      <c r="N7" s="15">
        <v>14</v>
      </c>
      <c r="O7" s="16">
        <v>15</v>
      </c>
      <c r="P7" s="15">
        <v>16</v>
      </c>
      <c r="Q7" s="16">
        <v>17</v>
      </c>
      <c r="R7" s="15">
        <v>18</v>
      </c>
    </row>
    <row r="8" spans="1:18" x14ac:dyDescent="0.25">
      <c r="A8" s="34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x14ac:dyDescent="0.25">
      <c r="A9" s="36" t="s">
        <v>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1:18" x14ac:dyDescent="0.25">
      <c r="A10" s="10" t="s">
        <v>32</v>
      </c>
      <c r="B10" s="3" t="s">
        <v>33</v>
      </c>
      <c r="C10" s="8">
        <v>14</v>
      </c>
      <c r="D10" s="2">
        <v>1</v>
      </c>
      <c r="E10" s="6">
        <f>IF($C10=0,0,D10/$C10)</f>
        <v>7.1428571428571425E-2</v>
      </c>
      <c r="F10" s="2"/>
      <c r="G10" s="6">
        <f>IF($C10=0,0,F10/$C10)</f>
        <v>0</v>
      </c>
      <c r="H10" s="2">
        <v>1</v>
      </c>
      <c r="I10" s="6">
        <f>IF($C10=0,0,H10/$C10)</f>
        <v>7.1428571428571425E-2</v>
      </c>
      <c r="J10" s="2"/>
      <c r="K10" s="6">
        <f>IF($C10=0,0,J10/$C10)</f>
        <v>0</v>
      </c>
      <c r="L10" s="2"/>
      <c r="M10" s="6">
        <f>IF($C10=0,0,L10/$C10)</f>
        <v>0</v>
      </c>
      <c r="N10" s="2">
        <v>12</v>
      </c>
      <c r="O10" s="6">
        <f>IF($C10=0,0,N10/$C10)</f>
        <v>0.8571428571428571</v>
      </c>
      <c r="P10" s="2">
        <v>12</v>
      </c>
      <c r="Q10" s="2"/>
      <c r="R10" s="6">
        <f>IF($C10=0,0,Q10/$C10)</f>
        <v>0</v>
      </c>
    </row>
    <row r="11" spans="1:18" x14ac:dyDescent="0.25">
      <c r="A11" s="10" t="s">
        <v>34</v>
      </c>
      <c r="B11" s="3" t="s">
        <v>35</v>
      </c>
      <c r="C11" s="8">
        <v>34</v>
      </c>
      <c r="D11" s="2">
        <v>7</v>
      </c>
      <c r="E11" s="6">
        <f>IF(C11=0,0,D11/$C11)</f>
        <v>0.20588235294117646</v>
      </c>
      <c r="F11" s="2"/>
      <c r="G11" s="6">
        <f t="shared" ref="G11:G12" si="0">IF($C11=0,0,F11/$C11)</f>
        <v>0</v>
      </c>
      <c r="H11" s="2">
        <v>1</v>
      </c>
      <c r="I11" s="6">
        <f t="shared" ref="I11:I12" si="1">IF($C11=0,0,H11/$C11)</f>
        <v>2.9411764705882353E-2</v>
      </c>
      <c r="J11" s="2"/>
      <c r="K11" s="6">
        <f t="shared" ref="K11:K12" si="2">IF($C11=0,0,J11/$C11)</f>
        <v>0</v>
      </c>
      <c r="L11" s="2"/>
      <c r="M11" s="6">
        <f t="shared" ref="M11:M12" si="3">IF($C11=0,0,L11/$C11)</f>
        <v>0</v>
      </c>
      <c r="N11" s="2">
        <v>26</v>
      </c>
      <c r="O11" s="6">
        <f>IF($C11=0,0,N11/$C11)</f>
        <v>0.76470588235294112</v>
      </c>
      <c r="P11" s="2">
        <v>26</v>
      </c>
      <c r="Q11" s="2"/>
      <c r="R11" s="6">
        <f t="shared" ref="R11:R12" si="4">IF($C11=0,0,Q11/$C11)</f>
        <v>0</v>
      </c>
    </row>
    <row r="12" spans="1:18" s="5" customFormat="1" x14ac:dyDescent="0.25">
      <c r="A12" s="33" t="s">
        <v>9</v>
      </c>
      <c r="B12" s="33"/>
      <c r="C12" s="7">
        <f>SUM(C10:C11)</f>
        <v>48</v>
      </c>
      <c r="D12" s="7">
        <f>SUM(D10:D11)</f>
        <v>8</v>
      </c>
      <c r="E12" s="6">
        <f>IF(C12=0,0,D12/$C12)</f>
        <v>0.16666666666666666</v>
      </c>
      <c r="F12" s="7">
        <f>SUM(F10:F11)</f>
        <v>0</v>
      </c>
      <c r="G12" s="6">
        <f t="shared" si="0"/>
        <v>0</v>
      </c>
      <c r="H12" s="7">
        <f>SUM(H10:H11)</f>
        <v>2</v>
      </c>
      <c r="I12" s="6">
        <f t="shared" si="1"/>
        <v>4.1666666666666664E-2</v>
      </c>
      <c r="J12" s="7">
        <f>SUM(J10:J11)</f>
        <v>0</v>
      </c>
      <c r="K12" s="6">
        <f t="shared" si="2"/>
        <v>0</v>
      </c>
      <c r="L12" s="7">
        <f>SUM(L10:L11)</f>
        <v>0</v>
      </c>
      <c r="M12" s="6">
        <f t="shared" si="3"/>
        <v>0</v>
      </c>
      <c r="N12" s="7">
        <f>SUM(N10:N11)</f>
        <v>38</v>
      </c>
      <c r="O12" s="6">
        <f>IF($C12=0,0,N12/$C12)</f>
        <v>0.79166666666666663</v>
      </c>
      <c r="P12" s="6"/>
      <c r="Q12" s="7">
        <f>SUM(Q10:Q11)</f>
        <v>0</v>
      </c>
      <c r="R12" s="6">
        <f t="shared" si="4"/>
        <v>0</v>
      </c>
    </row>
    <row r="13" spans="1:18" x14ac:dyDescent="0.25">
      <c r="A13" s="36" t="s">
        <v>17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18" ht="38.25" x14ac:dyDescent="0.25">
      <c r="A14" s="10" t="s">
        <v>27</v>
      </c>
      <c r="B14" s="3" t="s">
        <v>28</v>
      </c>
      <c r="C14" s="8">
        <f>SUM(D14,F14,H14,J14,L14,N14,Q14)</f>
        <v>15</v>
      </c>
      <c r="D14" s="2">
        <v>1</v>
      </c>
      <c r="E14" s="6">
        <f>IF($C14=0,0,D14/$C14)</f>
        <v>6.6666666666666666E-2</v>
      </c>
      <c r="F14" s="2">
        <v>0</v>
      </c>
      <c r="G14" s="6">
        <f>IF($C14=0,0,F14/$C14)</f>
        <v>0</v>
      </c>
      <c r="H14" s="2">
        <v>1</v>
      </c>
      <c r="I14" s="6">
        <f>IF($C14=0,0,H14/$C14)</f>
        <v>6.6666666666666666E-2</v>
      </c>
      <c r="J14" s="2">
        <v>10</v>
      </c>
      <c r="K14" s="6">
        <f>IF($C14=0,0,J14/$C14)</f>
        <v>0.66666666666666663</v>
      </c>
      <c r="L14" s="2">
        <v>0</v>
      </c>
      <c r="M14" s="6">
        <f>IF($C14=0,0,L14/$C14)</f>
        <v>0</v>
      </c>
      <c r="N14" s="2">
        <v>3</v>
      </c>
      <c r="O14" s="6">
        <f>IF($C14=0,0,N14/$C14)</f>
        <v>0.2</v>
      </c>
      <c r="P14" s="2">
        <v>3</v>
      </c>
      <c r="Q14" s="2">
        <v>0</v>
      </c>
      <c r="R14" s="6">
        <f>IF($C14=0,0,Q14/$C14)</f>
        <v>0</v>
      </c>
    </row>
    <row r="15" spans="1:18" x14ac:dyDescent="0.25">
      <c r="A15" s="10"/>
      <c r="B15" s="3"/>
      <c r="C15" s="8">
        <f>SUM(D15,F15,H15,J15,L15,N15,Q15)</f>
        <v>0</v>
      </c>
      <c r="D15" s="2"/>
      <c r="E15" s="6">
        <f>IF(C15=0,0,D15/$C15)</f>
        <v>0</v>
      </c>
      <c r="F15" s="2"/>
      <c r="G15" s="6">
        <f t="shared" ref="G15:G16" si="5">IF($C15=0,0,F15/$C15)</f>
        <v>0</v>
      </c>
      <c r="H15" s="2"/>
      <c r="I15" s="6">
        <f t="shared" ref="I15:I16" si="6">IF($C15=0,0,H15/$C15)</f>
        <v>0</v>
      </c>
      <c r="J15" s="2"/>
      <c r="K15" s="6">
        <f t="shared" ref="K15:K16" si="7">IF($C15=0,0,J15/$C15)</f>
        <v>0</v>
      </c>
      <c r="L15" s="2"/>
      <c r="M15" s="6">
        <f t="shared" ref="M15:M16" si="8">IF($C15=0,0,L15/$C15)</f>
        <v>0</v>
      </c>
      <c r="N15" s="2"/>
      <c r="O15" s="6">
        <f>IF($C15=0,0,N15/$C15)</f>
        <v>0</v>
      </c>
      <c r="P15" s="2"/>
      <c r="Q15" s="2"/>
      <c r="R15" s="6">
        <f t="shared" ref="R15:R16" si="9">IF($C15=0,0,Q15/$C15)</f>
        <v>0</v>
      </c>
    </row>
    <row r="16" spans="1:18" s="5" customFormat="1" x14ac:dyDescent="0.25">
      <c r="A16" s="33" t="s">
        <v>10</v>
      </c>
      <c r="B16" s="33"/>
      <c r="C16" s="7">
        <f>SUM(C14:C15)</f>
        <v>15</v>
      </c>
      <c r="D16" s="7">
        <f>SUM(D14:D15)</f>
        <v>1</v>
      </c>
      <c r="E16" s="6">
        <f>IF(C16=0,0,D16/$C16)</f>
        <v>6.6666666666666666E-2</v>
      </c>
      <c r="F16" s="7">
        <f>SUM(F14:F15)</f>
        <v>0</v>
      </c>
      <c r="G16" s="6">
        <f t="shared" si="5"/>
        <v>0</v>
      </c>
      <c r="H16" s="7">
        <f>SUM(H14:H15)</f>
        <v>1</v>
      </c>
      <c r="I16" s="6">
        <f t="shared" si="6"/>
        <v>6.6666666666666666E-2</v>
      </c>
      <c r="J16" s="7">
        <f>SUM(J14:J15)</f>
        <v>10</v>
      </c>
      <c r="K16" s="6">
        <f t="shared" si="7"/>
        <v>0.66666666666666663</v>
      </c>
      <c r="L16" s="7">
        <f>SUM(L14:L15)</f>
        <v>0</v>
      </c>
      <c r="M16" s="6">
        <f t="shared" si="8"/>
        <v>0</v>
      </c>
      <c r="N16" s="7">
        <f>SUM(N14:N15)</f>
        <v>3</v>
      </c>
      <c r="O16" s="6">
        <f>IF($C16=0,0,N16/$C16)</f>
        <v>0.2</v>
      </c>
      <c r="P16" s="6"/>
      <c r="Q16" s="7">
        <f>SUM(Q14:Q15)</f>
        <v>0</v>
      </c>
      <c r="R16" s="6">
        <f t="shared" si="9"/>
        <v>0</v>
      </c>
    </row>
    <row r="17" spans="1:18" x14ac:dyDescent="0.25">
      <c r="A17" s="36" t="s">
        <v>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1:18" ht="25.5" x14ac:dyDescent="0.25">
      <c r="A18" s="14" t="s">
        <v>24</v>
      </c>
      <c r="B18" s="3" t="s">
        <v>25</v>
      </c>
      <c r="C18" s="8">
        <v>20</v>
      </c>
      <c r="D18" s="2">
        <v>7</v>
      </c>
      <c r="E18" s="6">
        <f>IF($C18=0,0,D18/$C18)</f>
        <v>0.35</v>
      </c>
      <c r="F18" s="2">
        <v>2</v>
      </c>
      <c r="G18" s="6">
        <f>IF($C18=0,0,F18/$C18)</f>
        <v>0.1</v>
      </c>
      <c r="H18" s="2">
        <v>8</v>
      </c>
      <c r="I18" s="6">
        <f>IF($C18=0,0,H18/$C18)</f>
        <v>0.4</v>
      </c>
      <c r="J18" s="2"/>
      <c r="K18" s="6">
        <f>IF($C18=0,0,J18/$C18)</f>
        <v>0</v>
      </c>
      <c r="L18" s="2">
        <v>0</v>
      </c>
      <c r="M18" s="6">
        <f>IF($C18=0,0,L18/$C18)</f>
        <v>0</v>
      </c>
      <c r="N18" s="2">
        <v>10</v>
      </c>
      <c r="O18" s="6">
        <f>IF($C18=0,0,N18/$C18)</f>
        <v>0.5</v>
      </c>
      <c r="P18" s="2">
        <v>10</v>
      </c>
      <c r="Q18" s="2">
        <v>1</v>
      </c>
      <c r="R18" s="6">
        <f>IF($C18=0,0,Q18/$C18)</f>
        <v>0.05</v>
      </c>
    </row>
    <row r="19" spans="1:18" x14ac:dyDescent="0.25">
      <c r="A19" s="14" t="s">
        <v>26</v>
      </c>
      <c r="B19" s="3" t="s">
        <v>29</v>
      </c>
      <c r="C19" s="8">
        <v>16</v>
      </c>
      <c r="D19" s="2">
        <v>7</v>
      </c>
      <c r="E19" s="6">
        <f>IF($C19=0,0,D19/$C19)</f>
        <v>0.4375</v>
      </c>
      <c r="F19" s="2">
        <v>1</v>
      </c>
      <c r="G19" s="6">
        <f>IF($C19=0,0,F19/$C19)</f>
        <v>6.25E-2</v>
      </c>
      <c r="H19" s="2"/>
      <c r="I19" s="6"/>
      <c r="J19" s="2"/>
      <c r="K19" s="6"/>
      <c r="L19" s="2"/>
      <c r="M19" s="6"/>
      <c r="N19" s="2">
        <v>7</v>
      </c>
      <c r="O19" s="6">
        <f>IF($C19=0,0,N19/$C19)</f>
        <v>0.4375</v>
      </c>
      <c r="P19" s="2">
        <v>7</v>
      </c>
      <c r="Q19" s="2">
        <v>1</v>
      </c>
      <c r="R19" s="6">
        <f>IF($C19=0,0,Q19/$C19)</f>
        <v>6.25E-2</v>
      </c>
    </row>
    <row r="20" spans="1:18" ht="38.25" x14ac:dyDescent="0.25">
      <c r="A20" s="14" t="s">
        <v>36</v>
      </c>
      <c r="B20" s="3" t="s">
        <v>37</v>
      </c>
      <c r="C20" s="8">
        <v>20</v>
      </c>
      <c r="D20" s="2">
        <v>5</v>
      </c>
      <c r="E20" s="6">
        <f>IF(C20=0,0,D20/$C20)</f>
        <v>0.25</v>
      </c>
      <c r="F20" s="2">
        <v>2</v>
      </c>
      <c r="G20" s="6">
        <f t="shared" ref="G20:G21" si="10">IF($C20=0,0,F20/$C20)</f>
        <v>0.1</v>
      </c>
      <c r="H20" s="2"/>
      <c r="I20" s="6">
        <f t="shared" ref="I20:I21" si="11">IF($C20=0,0,H20/$C20)</f>
        <v>0</v>
      </c>
      <c r="J20" s="2">
        <v>2</v>
      </c>
      <c r="K20" s="6">
        <f t="shared" ref="K20:K21" si="12">IF($C20=0,0,J20/$C20)</f>
        <v>0.1</v>
      </c>
      <c r="L20" s="2"/>
      <c r="M20" s="6">
        <f t="shared" ref="M20:M21" si="13">IF($C20=0,0,L20/$C20)</f>
        <v>0</v>
      </c>
      <c r="N20" s="2">
        <v>13</v>
      </c>
      <c r="O20" s="6">
        <f>IF($C20=0,0,N20/$C20)</f>
        <v>0.65</v>
      </c>
      <c r="P20" s="2">
        <v>13</v>
      </c>
      <c r="Q20" s="2"/>
      <c r="R20" s="6">
        <f t="shared" ref="R20:R21" si="14">IF($C20=0,0,Q20/$C20)</f>
        <v>0</v>
      </c>
    </row>
    <row r="21" spans="1:18" s="5" customFormat="1" x14ac:dyDescent="0.25">
      <c r="A21" s="33" t="s">
        <v>11</v>
      </c>
      <c r="B21" s="33"/>
      <c r="C21" s="7">
        <f>SUM(C18:C20)</f>
        <v>56</v>
      </c>
      <c r="D21" s="7">
        <f>SUM(D18:D20)</f>
        <v>19</v>
      </c>
      <c r="E21" s="6">
        <f>IF(C21=0,0,D21/$C21)</f>
        <v>0.3392857142857143</v>
      </c>
      <c r="F21" s="7">
        <f>SUM(F18:F20)</f>
        <v>5</v>
      </c>
      <c r="G21" s="6">
        <f t="shared" si="10"/>
        <v>8.9285714285714288E-2</v>
      </c>
      <c r="H21" s="7">
        <f>SUM(H18:H20)</f>
        <v>8</v>
      </c>
      <c r="I21" s="6">
        <f t="shared" si="11"/>
        <v>0.14285714285714285</v>
      </c>
      <c r="J21" s="7">
        <f>SUM(J18:J20)</f>
        <v>2</v>
      </c>
      <c r="K21" s="6">
        <f t="shared" si="12"/>
        <v>3.5714285714285712E-2</v>
      </c>
      <c r="L21" s="7">
        <f>SUM(L18:L20)</f>
        <v>0</v>
      </c>
      <c r="M21" s="6">
        <f t="shared" si="13"/>
        <v>0</v>
      </c>
      <c r="N21" s="7">
        <f>SUM(N18:N20)</f>
        <v>30</v>
      </c>
      <c r="O21" s="6">
        <f>IF($C21=0,0,N21/$C21)</f>
        <v>0.5357142857142857</v>
      </c>
      <c r="P21" s="6"/>
      <c r="Q21" s="7">
        <f>SUM(Q18:Q20)</f>
        <v>2</v>
      </c>
      <c r="R21" s="6">
        <f t="shared" si="14"/>
        <v>3.5714285714285712E-2</v>
      </c>
    </row>
    <row r="22" spans="1:18" s="5" customFormat="1" x14ac:dyDescent="0.25">
      <c r="A22" s="33" t="s">
        <v>5</v>
      </c>
      <c r="B22" s="33"/>
      <c r="C22" s="7">
        <f>SUM(C12,C16,C21)</f>
        <v>119</v>
      </c>
      <c r="D22" s="7">
        <f>SUM(D12,D16,D21)</f>
        <v>28</v>
      </c>
      <c r="E22" s="6">
        <f>IF(C22=0,0,D22/$C22)</f>
        <v>0.23529411764705882</v>
      </c>
      <c r="F22" s="7">
        <f>SUM(F12,F16,F21)</f>
        <v>5</v>
      </c>
      <c r="G22" s="6">
        <f t="shared" ref="G22" si="15">IF(E22=0,0,F22/$C22)</f>
        <v>4.2016806722689079E-2</v>
      </c>
      <c r="H22" s="7">
        <f>SUM(H12,H16,H21)</f>
        <v>11</v>
      </c>
      <c r="I22" s="6">
        <v>0.11600000000000001</v>
      </c>
      <c r="J22" s="7">
        <f>SUM(J12,J16,J21)</f>
        <v>12</v>
      </c>
      <c r="K22" s="6">
        <f t="shared" ref="K22" si="16">IF(I22=0,0,J22/$C22)</f>
        <v>0.10084033613445378</v>
      </c>
      <c r="L22" s="7">
        <f>SUM(L12,L16,L21)</f>
        <v>0</v>
      </c>
      <c r="M22" s="6">
        <f t="shared" ref="M22" si="17">IF(K22=0,0,L22/$C22)</f>
        <v>0</v>
      </c>
      <c r="N22" s="7">
        <f>SUM(N12,N16,N21)</f>
        <v>71</v>
      </c>
      <c r="O22" s="6">
        <v>0.38900000000000001</v>
      </c>
      <c r="P22" s="6"/>
      <c r="Q22" s="7">
        <f>SUM(Q12,Q16,Q21)</f>
        <v>2</v>
      </c>
      <c r="R22" s="6">
        <f t="shared" ref="R22" si="18">IF(O22=0,0,Q22/$C22)</f>
        <v>1.680672268907563E-2</v>
      </c>
    </row>
  </sheetData>
  <mergeCells count="31">
    <mergeCell ref="A21:B21"/>
    <mergeCell ref="A22:B22"/>
    <mergeCell ref="L4:L6"/>
    <mergeCell ref="A8:R8"/>
    <mergeCell ref="D4:D6"/>
    <mergeCell ref="E4:E6"/>
    <mergeCell ref="F4:G5"/>
    <mergeCell ref="H4:K4"/>
    <mergeCell ref="M4:M6"/>
    <mergeCell ref="O4:O6"/>
    <mergeCell ref="N4:N6"/>
    <mergeCell ref="A17:R17"/>
    <mergeCell ref="A9:R9"/>
    <mergeCell ref="A12:B12"/>
    <mergeCell ref="A13:R13"/>
    <mergeCell ref="A16:B16"/>
    <mergeCell ref="D3:E3"/>
    <mergeCell ref="P4:P6"/>
    <mergeCell ref="N3:P3"/>
    <mergeCell ref="C3:C6"/>
    <mergeCell ref="O1:R1"/>
    <mergeCell ref="Q4:Q6"/>
    <mergeCell ref="F3:K3"/>
    <mergeCell ref="A2:R2"/>
    <mergeCell ref="R4:R6"/>
    <mergeCell ref="H5:I5"/>
    <mergeCell ref="J5:K5"/>
    <mergeCell ref="A3:A6"/>
    <mergeCell ref="B3:B6"/>
    <mergeCell ref="Q3:R3"/>
    <mergeCell ref="L3:M3"/>
  </mergeCells>
  <pageMargins left="0.29166666666666669" right="0.1562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ГОУ СПО "ИвПЭК"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OG</cp:lastModifiedBy>
  <cp:lastPrinted>2018-06-01T12:28:42Z</cp:lastPrinted>
  <dcterms:created xsi:type="dcterms:W3CDTF">2016-08-10T09:19:15Z</dcterms:created>
  <dcterms:modified xsi:type="dcterms:W3CDTF">2021-11-24T12:18:03Z</dcterms:modified>
</cp:coreProperties>
</file>